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5295"/>
  </bookViews>
  <sheets>
    <sheet name="смета 2018 по сборам" sheetId="3" r:id="rId1"/>
    <sheet name="Зарплата 2018" sheetId="1" r:id="rId2"/>
  </sheets>
  <definedNames>
    <definedName name="_xlnm.Print_Area" localSheetId="0">'смета 2018 по сборам'!$A$1:$H$53</definedName>
  </definedNames>
  <calcPr calcId="124519" refMode="R1C1"/>
</workbook>
</file>

<file path=xl/calcChain.xml><?xml version="1.0" encoding="utf-8"?>
<calcChain xmlns="http://schemas.openxmlformats.org/spreadsheetml/2006/main">
  <c r="E13" i="1"/>
  <c r="E11"/>
  <c r="D11"/>
  <c r="B11"/>
  <c r="C10"/>
  <c r="C9"/>
  <c r="C11" s="1"/>
  <c r="B7"/>
  <c r="C7"/>
  <c r="C12" s="1"/>
  <c r="E7"/>
  <c r="H29" i="3" l="1"/>
  <c r="D42" l="1"/>
  <c r="E33" l="1"/>
  <c r="E47"/>
  <c r="E29"/>
  <c r="H42"/>
  <c r="D29"/>
  <c r="H47"/>
  <c r="H33"/>
  <c r="D33"/>
  <c r="D47"/>
  <c r="D7" i="1" l="1"/>
  <c r="E8" s="1"/>
  <c r="E14" l="1"/>
</calcChain>
</file>

<file path=xl/sharedStrings.xml><?xml version="1.0" encoding="utf-8"?>
<sst xmlns="http://schemas.openxmlformats.org/spreadsheetml/2006/main" count="96" uniqueCount="84">
  <si>
    <t>председатель</t>
  </si>
  <si>
    <t>бухгалтер</t>
  </si>
  <si>
    <t>сантехник</t>
  </si>
  <si>
    <t>дворник</t>
  </si>
  <si>
    <t>оклад</t>
  </si>
  <si>
    <t>Итого</t>
  </si>
  <si>
    <t>взносы 30.2%</t>
  </si>
  <si>
    <t>Всего</t>
  </si>
  <si>
    <t>№</t>
  </si>
  <si>
    <t>Доходы</t>
  </si>
  <si>
    <t>расчет</t>
  </si>
  <si>
    <t>сумма</t>
  </si>
  <si>
    <t>1000 х 2 220</t>
  </si>
  <si>
    <t>Членские взносы</t>
  </si>
  <si>
    <t>Вступительные взносы</t>
  </si>
  <si>
    <t>Целевые взносы</t>
  </si>
  <si>
    <t>Расходы</t>
  </si>
  <si>
    <t>Заработная плата</t>
  </si>
  <si>
    <t>Налоги с заработной платы</t>
  </si>
  <si>
    <t>Услуги банка</t>
  </si>
  <si>
    <t>Налог на землю</t>
  </si>
  <si>
    <t xml:space="preserve"> уборка снега</t>
  </si>
  <si>
    <t>вывоз мусора 800+180 КСИД</t>
  </si>
  <si>
    <t>Коммунальные платежи</t>
  </si>
  <si>
    <t xml:space="preserve">Специальный фонд </t>
  </si>
  <si>
    <t>300 х247</t>
  </si>
  <si>
    <t xml:space="preserve">3500 х 246 </t>
  </si>
  <si>
    <t>980 х 247</t>
  </si>
  <si>
    <t>коммунальные платежи</t>
  </si>
  <si>
    <t>250 х 247</t>
  </si>
  <si>
    <t>состоят из:</t>
  </si>
  <si>
    <t>Сбор с влад трансп. Средств</t>
  </si>
  <si>
    <t>обслуживание водопровода</t>
  </si>
  <si>
    <t>расшифровка:</t>
  </si>
  <si>
    <t>потери в электросетях</t>
  </si>
  <si>
    <t>180 х 247</t>
  </si>
  <si>
    <t>Председатель правления</t>
  </si>
  <si>
    <t>Зенцов С.А.</t>
  </si>
  <si>
    <t>Гаврилова Л.Л.</t>
  </si>
  <si>
    <t>Бухгалтер</t>
  </si>
  <si>
    <t xml:space="preserve"> </t>
  </si>
  <si>
    <t>Факт</t>
  </si>
  <si>
    <t>План</t>
  </si>
  <si>
    <t>электрика Кузнецов ремонт сетей</t>
  </si>
  <si>
    <t>обслуживание ворот</t>
  </si>
  <si>
    <t>уборка снега</t>
  </si>
  <si>
    <t>ремонт водопровода</t>
  </si>
  <si>
    <t>собрано</t>
  </si>
  <si>
    <t>Юридические расходы</t>
  </si>
  <si>
    <t>хозрасходы( электричество)</t>
  </si>
  <si>
    <t>Танкос</t>
  </si>
  <si>
    <t>Работы по товариществу (подряд)</t>
  </si>
  <si>
    <t xml:space="preserve">2600 х 247 </t>
  </si>
  <si>
    <t>300*200</t>
  </si>
  <si>
    <t>2010 х247</t>
  </si>
  <si>
    <t>юр. Расходы</t>
  </si>
  <si>
    <t>работы</t>
  </si>
  <si>
    <t>обрезка деревьев</t>
  </si>
  <si>
    <t>сварка ремонт покос</t>
  </si>
  <si>
    <t>уч.30а</t>
  </si>
  <si>
    <t xml:space="preserve">Хозтовары </t>
  </si>
  <si>
    <t>Водопровод</t>
  </si>
  <si>
    <t>уч 30а</t>
  </si>
  <si>
    <t xml:space="preserve">вывоз мусора </t>
  </si>
  <si>
    <t>освещение</t>
  </si>
  <si>
    <t>водокачка</t>
  </si>
  <si>
    <t>улицы</t>
  </si>
  <si>
    <t>топливо, нужды (похороны, зеркала)</t>
  </si>
  <si>
    <t>подписка на консуль</t>
  </si>
  <si>
    <t>объявление в газете</t>
  </si>
  <si>
    <t>НДФЛ</t>
  </si>
  <si>
    <t>ИТОГО ЗП и налоги</t>
  </si>
  <si>
    <t>за год (на руки)</t>
  </si>
  <si>
    <t>Абон. Плата</t>
  </si>
  <si>
    <t>видеокамеры и установка</t>
  </si>
  <si>
    <t>Без сантехника и дворника</t>
  </si>
  <si>
    <t>Зарплата 2018</t>
  </si>
  <si>
    <t>ЗП</t>
  </si>
  <si>
    <t>НАЛОГИ</t>
  </si>
  <si>
    <t>канцтовары</t>
  </si>
  <si>
    <t>ремонт дорог (щебенка, крошка)</t>
  </si>
  <si>
    <t xml:space="preserve">Отчетная  СМЕТА 2018 </t>
  </si>
  <si>
    <t>Работы по лицензии на скважину</t>
  </si>
  <si>
    <t>Кадастровые работы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</si>
</sst>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b/>
      <sz val="11"/>
      <color indexed="12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64" fontId="15" fillId="0" borderId="0" applyBorder="0" applyProtection="0"/>
    <xf numFmtId="0" fontId="13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" fillId="0" borderId="0"/>
    <xf numFmtId="0" fontId="19" fillId="0" borderId="0"/>
    <xf numFmtId="0" fontId="1" fillId="0" borderId="0"/>
  </cellStyleXfs>
  <cellXfs count="11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" xfId="0" applyNumberFormat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3" fontId="4" fillId="0" borderId="1" xfId="0" applyNumberFormat="1" applyFont="1" applyBorder="1"/>
    <xf numFmtId="0" fontId="5" fillId="0" borderId="0" xfId="0" applyFont="1"/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0" fontId="0" fillId="0" borderId="2" xfId="0" applyFill="1" applyBorder="1"/>
    <xf numFmtId="0" fontId="4" fillId="0" borderId="2" xfId="0" applyFont="1" applyFill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8" fillId="0" borderId="1" xfId="0" applyFont="1" applyBorder="1"/>
    <xf numFmtId="3" fontId="5" fillId="0" borderId="1" xfId="0" applyNumberFormat="1" applyFont="1" applyBorder="1"/>
    <xf numFmtId="0" fontId="0" fillId="0" borderId="1" xfId="0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5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Fill="1" applyBorder="1"/>
    <xf numFmtId="0" fontId="6" fillId="0" borderId="1" xfId="0" applyFont="1" applyFill="1" applyBorder="1"/>
    <xf numFmtId="0" fontId="2" fillId="0" borderId="0" xfId="0" applyFont="1"/>
    <xf numFmtId="0" fontId="11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5" fillId="0" borderId="2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4" fillId="0" borderId="6" xfId="0" applyFon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3" fontId="7" fillId="0" borderId="3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3" fontId="0" fillId="0" borderId="3" xfId="0" applyNumberFormat="1" applyBorder="1" applyAlignment="1">
      <alignment horizontal="center"/>
    </xf>
    <xf numFmtId="0" fontId="0" fillId="0" borderId="17" xfId="0" applyBorder="1"/>
    <xf numFmtId="3" fontId="0" fillId="0" borderId="18" xfId="0" applyNumberFormat="1" applyBorder="1"/>
    <xf numFmtId="0" fontId="11" fillId="0" borderId="14" xfId="0" applyFont="1" applyBorder="1"/>
    <xf numFmtId="0" fontId="11" fillId="0" borderId="15" xfId="0" applyFont="1" applyBorder="1"/>
    <xf numFmtId="3" fontId="11" fillId="0" borderId="16" xfId="0" applyNumberFormat="1" applyFont="1" applyBorder="1"/>
    <xf numFmtId="0" fontId="11" fillId="0" borderId="11" xfId="0" applyFont="1" applyBorder="1"/>
    <xf numFmtId="0" fontId="11" fillId="0" borderId="12" xfId="0" applyFont="1" applyBorder="1"/>
    <xf numFmtId="3" fontId="11" fillId="0" borderId="13" xfId="0" applyNumberFormat="1" applyFont="1" applyBorder="1"/>
    <xf numFmtId="0" fontId="11" fillId="0" borderId="8" xfId="0" applyFont="1" applyBorder="1"/>
    <xf numFmtId="0" fontId="11" fillId="0" borderId="9" xfId="0" applyFont="1" applyBorder="1"/>
    <xf numFmtId="3" fontId="11" fillId="0" borderId="10" xfId="0" applyNumberFormat="1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3" fillId="0" borderId="13" xfId="0" applyNumberFormat="1" applyFont="1" applyBorder="1"/>
    <xf numFmtId="0" fontId="0" fillId="0" borderId="17" xfId="0" applyBorder="1" applyAlignment="1">
      <alignment wrapText="1"/>
    </xf>
    <xf numFmtId="3" fontId="3" fillId="0" borderId="18" xfId="0" applyNumberFormat="1" applyFont="1" applyBorder="1"/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3" fontId="18" fillId="0" borderId="0" xfId="0" applyNumberFormat="1" applyFont="1"/>
    <xf numFmtId="0" fontId="7" fillId="0" borderId="1" xfId="0" applyFont="1" applyBorder="1" applyAlignment="1">
      <alignment horizontal="right"/>
    </xf>
    <xf numFmtId="0" fontId="11" fillId="0" borderId="19" xfId="0" applyFont="1" applyBorder="1"/>
    <xf numFmtId="0" fontId="11" fillId="0" borderId="20" xfId="0" applyFont="1" applyBorder="1"/>
    <xf numFmtId="3" fontId="11" fillId="0" borderId="21" xfId="0" applyNumberFormat="1" applyFont="1" applyBorder="1"/>
    <xf numFmtId="0" fontId="11" fillId="0" borderId="22" xfId="0" applyFont="1" applyBorder="1"/>
    <xf numFmtId="0" fontId="11" fillId="0" borderId="6" xfId="0" applyFont="1" applyBorder="1"/>
    <xf numFmtId="3" fontId="11" fillId="0" borderId="23" xfId="0" applyNumberFormat="1" applyFont="1" applyBorder="1"/>
    <xf numFmtId="0" fontId="18" fillId="0" borderId="0" xfId="0" applyFont="1"/>
    <xf numFmtId="0" fontId="4" fillId="0" borderId="3" xfId="0" applyFont="1" applyBorder="1" applyAlignment="1">
      <alignment horizontal="right"/>
    </xf>
    <xf numFmtId="3" fontId="7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18" fillId="0" borderId="24" xfId="0" applyNumberFormat="1" applyFont="1" applyBorder="1"/>
    <xf numFmtId="3" fontId="18" fillId="0" borderId="25" xfId="0" applyNumberFormat="1" applyFont="1" applyBorder="1" applyAlignment="1">
      <alignment vertical="center" readingOrder="1"/>
    </xf>
    <xf numFmtId="3" fontId="18" fillId="0" borderId="26" xfId="0" applyNumberFormat="1" applyFont="1" applyBorder="1"/>
    <xf numFmtId="0" fontId="18" fillId="0" borderId="27" xfId="0" applyFont="1" applyBorder="1"/>
    <xf numFmtId="3" fontId="18" fillId="0" borderId="28" xfId="0" applyNumberFormat="1" applyFont="1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3" fillId="0" borderId="21" xfId="0" applyNumberFormat="1" applyFont="1" applyBorder="1"/>
    <xf numFmtId="0" fontId="0" fillId="0" borderId="29" xfId="0" applyBorder="1"/>
    <xf numFmtId="3" fontId="0" fillId="0" borderId="30" xfId="0" applyNumberFormat="1" applyBorder="1"/>
    <xf numFmtId="3" fontId="19" fillId="0" borderId="10" xfId="55" applyNumberFormat="1" applyBorder="1"/>
    <xf numFmtId="3" fontId="19" fillId="0" borderId="10" xfId="57" applyNumberFormat="1" applyBorder="1"/>
    <xf numFmtId="3" fontId="18" fillId="0" borderId="1" xfId="0" applyNumberFormat="1" applyFont="1" applyBorder="1"/>
    <xf numFmtId="3" fontId="18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5" xfId="0" applyFont="1" applyBorder="1" applyAlignment="1"/>
  </cellXfs>
  <cellStyles count="59">
    <cellStyle name="Heading" xfId="1"/>
    <cellStyle name="Heading1" xfId="2"/>
    <cellStyle name="Result" xfId="3"/>
    <cellStyle name="Result2" xfId="4"/>
    <cellStyle name="Обычный" xfId="0" builtinId="0"/>
    <cellStyle name="Обычный 10" xfId="14"/>
    <cellStyle name="Обычный 11" xfId="15"/>
    <cellStyle name="Обычный 12" xfId="53"/>
    <cellStyle name="Обычный 13" xfId="16"/>
    <cellStyle name="Обычный 14" xfId="9"/>
    <cellStyle name="Обычный 15" xfId="17"/>
    <cellStyle name="Обычный 16" xfId="49"/>
    <cellStyle name="Обычный 17" xfId="46"/>
    <cellStyle name="Обычный 19" xfId="18"/>
    <cellStyle name="Обычный 2" xfId="5"/>
    <cellStyle name="Обычный 2 2" xfId="55"/>
    <cellStyle name="Обычный 2 2 2" xfId="56"/>
    <cellStyle name="Обычный 2 2 3" xfId="58"/>
    <cellStyle name="Обычный 2 3" xfId="57"/>
    <cellStyle name="Обычный 21" xfId="19"/>
    <cellStyle name="Обычный 22" xfId="38"/>
    <cellStyle name="Обычный 23" xfId="10"/>
    <cellStyle name="Обычный 24" xfId="34"/>
    <cellStyle name="Обычный 25" xfId="47"/>
    <cellStyle name="Обычный 26" xfId="35"/>
    <cellStyle name="Обычный 27" xfId="48"/>
    <cellStyle name="Обычный 29" xfId="20"/>
    <cellStyle name="Обычный 3" xfId="6"/>
    <cellStyle name="Обычный 31" xfId="21"/>
    <cellStyle name="Обычный 32" xfId="22"/>
    <cellStyle name="Обычный 33" xfId="36"/>
    <cellStyle name="Обычный 34" xfId="23"/>
    <cellStyle name="Обычный 35" xfId="37"/>
    <cellStyle name="Обычный 36" xfId="41"/>
    <cellStyle name="Обычный 37" xfId="24"/>
    <cellStyle name="Обычный 38" xfId="25"/>
    <cellStyle name="Обычный 39" xfId="11"/>
    <cellStyle name="Обычный 4" xfId="7"/>
    <cellStyle name="Обычный 40" xfId="26"/>
    <cellStyle name="Обычный 42" xfId="27"/>
    <cellStyle name="Обычный 43" xfId="42"/>
    <cellStyle name="Обычный 44" xfId="28"/>
    <cellStyle name="Обычный 45" xfId="29"/>
    <cellStyle name="Обычный 46" xfId="43"/>
    <cellStyle name="Обычный 47" xfId="44"/>
    <cellStyle name="Обычный 48" xfId="39"/>
    <cellStyle name="Обычный 49" xfId="30"/>
    <cellStyle name="Обычный 5" xfId="8"/>
    <cellStyle name="Обычный 50" xfId="31"/>
    <cellStyle name="Обычный 51" xfId="45"/>
    <cellStyle name="Обычный 53" xfId="52"/>
    <cellStyle name="Обычный 54" xfId="32"/>
    <cellStyle name="Обычный 55" xfId="54"/>
    <cellStyle name="Обычный 56" xfId="12"/>
    <cellStyle name="Обычный 57" xfId="40"/>
    <cellStyle name="Обычный 58" xfId="33"/>
    <cellStyle name="Обычный 6" xfId="50"/>
    <cellStyle name="Обычный 7" xfId="51"/>
    <cellStyle name="Обычный 8" xfId="1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topLeftCell="C1" workbookViewId="0">
      <selection activeCell="H7" sqref="H7"/>
    </sheetView>
  </sheetViews>
  <sheetFormatPr defaultRowHeight="15"/>
  <cols>
    <col min="1" max="1" width="4.7109375" customWidth="1"/>
    <col min="2" max="2" width="26.85546875" customWidth="1"/>
    <col min="3" max="3" width="14" customWidth="1"/>
    <col min="4" max="4" width="13" customWidth="1"/>
    <col min="5" max="5" width="13.7109375" style="39" customWidth="1"/>
    <col min="6" max="6" width="45" customWidth="1"/>
    <col min="7" max="7" width="19.42578125" customWidth="1"/>
    <col min="8" max="8" width="11.42578125" style="1" customWidth="1"/>
    <col min="9" max="9" width="11" customWidth="1"/>
  </cols>
  <sheetData>
    <row r="1" spans="1:8" ht="18.75">
      <c r="A1" s="4"/>
      <c r="B1" s="109" t="s">
        <v>81</v>
      </c>
      <c r="C1" s="110"/>
      <c r="D1" s="110"/>
      <c r="E1" s="110"/>
      <c r="F1" s="110"/>
      <c r="G1" s="110"/>
      <c r="H1" s="111"/>
    </row>
    <row r="2" spans="1:8">
      <c r="A2" s="4"/>
      <c r="B2" s="4"/>
      <c r="D2" s="23" t="s">
        <v>42</v>
      </c>
      <c r="E2" s="34" t="s">
        <v>47</v>
      </c>
      <c r="H2" s="4" t="s">
        <v>41</v>
      </c>
    </row>
    <row r="3" spans="1:8">
      <c r="A3" s="11" t="s">
        <v>8</v>
      </c>
      <c r="B3" s="11" t="s">
        <v>9</v>
      </c>
      <c r="C3" s="11" t="s">
        <v>10</v>
      </c>
      <c r="D3" s="11" t="s">
        <v>11</v>
      </c>
      <c r="E3" s="8"/>
      <c r="F3" s="11" t="s">
        <v>16</v>
      </c>
      <c r="G3" s="11"/>
      <c r="H3" s="10"/>
    </row>
    <row r="4" spans="1:8">
      <c r="A4" s="16">
        <v>1</v>
      </c>
      <c r="B4" s="16" t="s">
        <v>24</v>
      </c>
      <c r="C4" s="11"/>
      <c r="D4" s="11"/>
      <c r="E4" s="8"/>
      <c r="F4" s="11"/>
      <c r="G4" s="11"/>
      <c r="H4" s="10"/>
    </row>
    <row r="5" spans="1:8" ht="15.75" thickBot="1">
      <c r="A5" s="4">
        <v>1.1000000000000001</v>
      </c>
      <c r="B5" s="11" t="s">
        <v>14</v>
      </c>
      <c r="C5" s="11"/>
      <c r="D5" s="13">
        <v>0</v>
      </c>
      <c r="E5" s="8"/>
      <c r="F5" s="44" t="s">
        <v>40</v>
      </c>
      <c r="G5" s="44"/>
      <c r="H5" s="45"/>
    </row>
    <row r="6" spans="1:8" ht="15.75" thickBot="1">
      <c r="A6" s="4">
        <v>1.2</v>
      </c>
      <c r="B6" s="11" t="s">
        <v>13</v>
      </c>
      <c r="C6" s="11" t="s">
        <v>12</v>
      </c>
      <c r="D6" s="22">
        <v>2220000</v>
      </c>
      <c r="E6" s="2">
        <v>2232000</v>
      </c>
      <c r="F6" s="48" t="s">
        <v>17</v>
      </c>
      <c r="G6" s="49"/>
      <c r="H6" s="102">
        <v>582480</v>
      </c>
    </row>
    <row r="7" spans="1:8" ht="15.75" thickBot="1">
      <c r="A7" s="18"/>
      <c r="B7" s="19"/>
      <c r="C7" s="4"/>
      <c r="D7" s="24"/>
      <c r="E7" s="51"/>
      <c r="F7" s="48" t="s">
        <v>18</v>
      </c>
      <c r="G7" s="49"/>
      <c r="H7" s="103">
        <v>217728</v>
      </c>
    </row>
    <row r="8" spans="1:8">
      <c r="A8" s="4"/>
      <c r="B8" s="4"/>
      <c r="C8" s="4"/>
      <c r="D8" s="10"/>
      <c r="E8" s="58"/>
      <c r="F8" s="52" t="s">
        <v>48</v>
      </c>
      <c r="G8" s="53" t="s">
        <v>55</v>
      </c>
      <c r="H8" s="54">
        <v>62330</v>
      </c>
    </row>
    <row r="9" spans="1:8">
      <c r="A9" s="4"/>
      <c r="B9" s="4"/>
      <c r="C9" s="4"/>
      <c r="D9" s="10"/>
      <c r="E9" s="58"/>
      <c r="F9" s="100"/>
      <c r="G9" s="46" t="s">
        <v>83</v>
      </c>
      <c r="H9" s="101">
        <v>80250</v>
      </c>
    </row>
    <row r="10" spans="1:8">
      <c r="A10" s="4"/>
      <c r="B10" s="4"/>
      <c r="C10" s="4"/>
      <c r="D10" s="10"/>
      <c r="E10" s="58"/>
      <c r="F10" s="59"/>
      <c r="G10" s="4" t="s">
        <v>68</v>
      </c>
      <c r="H10" s="60">
        <v>7500</v>
      </c>
    </row>
    <row r="11" spans="1:8" ht="15.75" thickBot="1">
      <c r="A11" s="4"/>
      <c r="B11" s="4"/>
      <c r="C11" s="4"/>
      <c r="D11" s="10"/>
      <c r="E11" s="58"/>
      <c r="F11" s="75"/>
      <c r="G11" s="76" t="s">
        <v>69</v>
      </c>
      <c r="H11" s="77">
        <v>7558</v>
      </c>
    </row>
    <row r="12" spans="1:8" ht="15.75" thickBot="1">
      <c r="A12" s="4"/>
      <c r="B12" s="4"/>
      <c r="C12" s="4"/>
      <c r="D12" s="10"/>
      <c r="E12" s="58"/>
      <c r="F12" s="75" t="s">
        <v>19</v>
      </c>
      <c r="G12" s="76"/>
      <c r="H12" s="77">
        <v>72632.600000000006</v>
      </c>
    </row>
    <row r="13" spans="1:8" ht="15.75" thickBot="1">
      <c r="A13" s="4"/>
      <c r="B13" s="4"/>
      <c r="C13" s="4"/>
      <c r="D13" s="10"/>
      <c r="E13" s="58"/>
      <c r="F13" s="48" t="s">
        <v>74</v>
      </c>
      <c r="G13" s="49"/>
      <c r="H13" s="50">
        <v>24012</v>
      </c>
    </row>
    <row r="14" spans="1:8">
      <c r="A14" s="4"/>
      <c r="B14" s="4"/>
      <c r="C14" s="4"/>
      <c r="D14" s="10"/>
      <c r="E14" s="58"/>
      <c r="F14" s="64" t="s">
        <v>64</v>
      </c>
      <c r="G14" s="65" t="s">
        <v>65</v>
      </c>
      <c r="H14" s="66">
        <v>35400</v>
      </c>
    </row>
    <row r="15" spans="1:8" ht="15.75" thickBot="1">
      <c r="A15" s="4"/>
      <c r="B15" s="4"/>
      <c r="C15" s="4"/>
      <c r="D15" s="10"/>
      <c r="E15" s="58"/>
      <c r="F15" s="83"/>
      <c r="G15" s="84" t="s">
        <v>66</v>
      </c>
      <c r="H15" s="85">
        <v>84690</v>
      </c>
    </row>
    <row r="16" spans="1:8" ht="15.75" thickBot="1">
      <c r="A16" s="4"/>
      <c r="B16" s="4"/>
      <c r="C16" s="4"/>
      <c r="D16" s="10"/>
      <c r="E16" s="58"/>
      <c r="F16" s="48" t="s">
        <v>34</v>
      </c>
      <c r="G16" s="49"/>
      <c r="H16" s="50">
        <v>254000</v>
      </c>
    </row>
    <row r="17" spans="1:10">
      <c r="A17" s="4"/>
      <c r="B17" s="4"/>
      <c r="C17" s="4"/>
      <c r="D17" s="10"/>
      <c r="E17" s="58"/>
      <c r="F17" s="64" t="s">
        <v>50</v>
      </c>
      <c r="G17" s="65" t="s">
        <v>56</v>
      </c>
      <c r="H17" s="66">
        <v>44155</v>
      </c>
    </row>
    <row r="18" spans="1:10" ht="15.75" thickBot="1">
      <c r="A18" s="4"/>
      <c r="B18" s="4"/>
      <c r="C18" s="4"/>
      <c r="D18" s="10"/>
      <c r="E18" s="58"/>
      <c r="F18" s="61"/>
      <c r="G18" s="62" t="s">
        <v>73</v>
      </c>
      <c r="H18" s="63">
        <v>92160</v>
      </c>
    </row>
    <row r="19" spans="1:10" ht="15.75" thickBot="1">
      <c r="A19" s="4"/>
      <c r="B19" s="4"/>
      <c r="C19" s="4"/>
      <c r="D19" s="10"/>
      <c r="E19" s="58"/>
      <c r="F19" s="80" t="s">
        <v>43</v>
      </c>
      <c r="G19" s="81"/>
      <c r="H19" s="82">
        <v>138300</v>
      </c>
    </row>
    <row r="20" spans="1:10" ht="15.75" thickBot="1">
      <c r="A20" s="4"/>
      <c r="B20" s="4"/>
      <c r="C20" s="4"/>
      <c r="D20" s="10"/>
      <c r="E20" s="58"/>
      <c r="F20" s="67" t="s">
        <v>49</v>
      </c>
      <c r="G20" s="68"/>
      <c r="H20" s="69">
        <v>76908</v>
      </c>
    </row>
    <row r="21" spans="1:10" ht="22.5" customHeight="1">
      <c r="A21" s="4"/>
      <c r="B21" s="4"/>
      <c r="C21" s="13"/>
      <c r="D21" s="4"/>
      <c r="E21" s="58"/>
      <c r="F21" s="70" t="s">
        <v>60</v>
      </c>
      <c r="G21" s="71" t="s">
        <v>61</v>
      </c>
      <c r="H21" s="72">
        <v>19242</v>
      </c>
      <c r="I21" s="14"/>
    </row>
    <row r="22" spans="1:10" ht="45" customHeight="1">
      <c r="A22" s="4"/>
      <c r="B22" s="4"/>
      <c r="C22" s="13"/>
      <c r="D22" s="4"/>
      <c r="E22" s="58"/>
      <c r="F22" s="73"/>
      <c r="G22" s="12" t="s">
        <v>67</v>
      </c>
      <c r="H22" s="74">
        <v>101435</v>
      </c>
      <c r="I22" s="14"/>
    </row>
    <row r="23" spans="1:10" ht="18" customHeight="1">
      <c r="A23" s="4"/>
      <c r="B23" s="4"/>
      <c r="C23" s="13"/>
      <c r="D23" s="4"/>
      <c r="E23" s="58"/>
      <c r="F23" s="59"/>
      <c r="G23" s="4" t="s">
        <v>79</v>
      </c>
      <c r="H23" s="60">
        <v>6127.97</v>
      </c>
      <c r="I23" s="14"/>
    </row>
    <row r="24" spans="1:10" ht="22.5" customHeight="1" thickBot="1">
      <c r="A24" s="4"/>
      <c r="B24" s="4"/>
      <c r="C24" s="13"/>
      <c r="D24" s="4"/>
      <c r="E24" s="58"/>
      <c r="F24" s="97"/>
      <c r="G24" s="98" t="s">
        <v>62</v>
      </c>
      <c r="H24" s="99">
        <v>40000</v>
      </c>
      <c r="I24" s="14"/>
    </row>
    <row r="25" spans="1:10">
      <c r="A25" s="4"/>
      <c r="B25" s="4"/>
      <c r="C25" s="4"/>
      <c r="D25" s="10"/>
      <c r="E25" s="58"/>
      <c r="F25" s="52" t="s">
        <v>51</v>
      </c>
      <c r="G25" s="53" t="s">
        <v>57</v>
      </c>
      <c r="H25" s="54">
        <v>55750</v>
      </c>
    </row>
    <row r="26" spans="1:10">
      <c r="A26" s="4"/>
      <c r="B26" s="4"/>
      <c r="C26" s="4"/>
      <c r="D26" s="10"/>
      <c r="E26" s="58"/>
      <c r="F26" s="59"/>
      <c r="G26" s="4" t="s">
        <v>58</v>
      </c>
      <c r="H26" s="60">
        <v>62596</v>
      </c>
    </row>
    <row r="27" spans="1:10" ht="15.75" thickBot="1">
      <c r="A27" s="4"/>
      <c r="B27" s="4"/>
      <c r="C27" s="4"/>
      <c r="D27" s="10"/>
      <c r="E27" s="58"/>
      <c r="F27" s="55"/>
      <c r="G27" s="56" t="s">
        <v>59</v>
      </c>
      <c r="H27" s="57">
        <v>23000</v>
      </c>
    </row>
    <row r="28" spans="1:10">
      <c r="A28" s="4"/>
      <c r="B28" s="4"/>
      <c r="C28" s="4"/>
      <c r="D28" s="10"/>
      <c r="E28" s="6"/>
      <c r="F28" s="46"/>
      <c r="G28" s="46"/>
      <c r="H28" s="47"/>
    </row>
    <row r="29" spans="1:10">
      <c r="A29" s="4"/>
      <c r="B29" s="4"/>
      <c r="C29" s="21" t="s">
        <v>5</v>
      </c>
      <c r="D29" s="17">
        <f>SUM(D5:D24)</f>
        <v>2220000</v>
      </c>
      <c r="E29" s="35">
        <f>SUM(E4:E24)</f>
        <v>2232000</v>
      </c>
      <c r="F29" s="11"/>
      <c r="G29" s="11"/>
      <c r="H29" s="17">
        <f>SUM(H6:H27)</f>
        <v>2088254.57</v>
      </c>
      <c r="I29" s="1"/>
      <c r="J29" s="1"/>
    </row>
    <row r="30" spans="1:10">
      <c r="A30" s="4"/>
      <c r="B30" s="4"/>
      <c r="C30" s="11"/>
      <c r="D30" s="13"/>
      <c r="E30" s="8"/>
      <c r="F30" s="11"/>
      <c r="G30" s="11"/>
      <c r="H30" s="13"/>
      <c r="J30" s="1"/>
    </row>
    <row r="31" spans="1:10">
      <c r="A31" s="4">
        <v>2</v>
      </c>
      <c r="B31" s="11" t="s">
        <v>20</v>
      </c>
      <c r="C31" s="11" t="s">
        <v>52</v>
      </c>
      <c r="D31" s="24">
        <v>642000</v>
      </c>
      <c r="E31" s="40">
        <v>595738</v>
      </c>
      <c r="F31" s="4" t="s">
        <v>20</v>
      </c>
      <c r="G31" s="4"/>
      <c r="H31" s="10">
        <v>594497</v>
      </c>
    </row>
    <row r="32" spans="1:10">
      <c r="A32" s="4"/>
      <c r="B32" s="11"/>
      <c r="C32" s="5"/>
      <c r="D32" s="10"/>
      <c r="E32" s="6"/>
      <c r="F32" s="4"/>
      <c r="G32" s="4"/>
      <c r="H32" s="10"/>
    </row>
    <row r="33" spans="1:11">
      <c r="A33" s="4"/>
      <c r="B33" s="11"/>
      <c r="C33" s="21" t="s">
        <v>5</v>
      </c>
      <c r="D33" s="17">
        <f>SUM(D31:D32)</f>
        <v>642000</v>
      </c>
      <c r="E33" s="35">
        <f>SUM(E31:E32)</f>
        <v>595738</v>
      </c>
      <c r="F33" s="21" t="s">
        <v>5</v>
      </c>
      <c r="G33" s="21"/>
      <c r="H33" s="17">
        <f>SUM(H31:H32)</f>
        <v>594497</v>
      </c>
    </row>
    <row r="34" spans="1:11">
      <c r="A34" s="4"/>
      <c r="B34" s="11"/>
      <c r="C34" s="16"/>
      <c r="D34" s="17"/>
      <c r="E34" s="35"/>
      <c r="F34" s="4"/>
      <c r="G34" s="4"/>
      <c r="H34" s="10"/>
    </row>
    <row r="35" spans="1:11">
      <c r="A35" s="4">
        <v>3</v>
      </c>
      <c r="B35" s="26" t="s">
        <v>23</v>
      </c>
      <c r="C35" s="26" t="s">
        <v>54</v>
      </c>
      <c r="D35" s="27">
        <v>496470</v>
      </c>
      <c r="E35" s="36"/>
      <c r="F35" s="25"/>
      <c r="G35" s="25"/>
      <c r="H35" s="10"/>
    </row>
    <row r="36" spans="1:11">
      <c r="A36" s="4"/>
      <c r="B36" s="26" t="s">
        <v>30</v>
      </c>
      <c r="C36" s="26" t="s">
        <v>33</v>
      </c>
      <c r="D36" s="27"/>
      <c r="E36" s="42">
        <v>338855</v>
      </c>
      <c r="F36" s="25"/>
      <c r="G36" s="25"/>
      <c r="H36" s="10"/>
    </row>
    <row r="37" spans="1:11">
      <c r="A37" s="4">
        <v>3.1</v>
      </c>
      <c r="B37" s="25" t="s">
        <v>22</v>
      </c>
      <c r="C37" s="25" t="s">
        <v>27</v>
      </c>
      <c r="D37" s="28">
        <v>242060</v>
      </c>
      <c r="E37" s="37"/>
      <c r="F37" s="25" t="s">
        <v>63</v>
      </c>
      <c r="G37" s="25"/>
      <c r="H37" s="10">
        <v>428700</v>
      </c>
    </row>
    <row r="38" spans="1:11">
      <c r="A38" s="4">
        <v>3.2</v>
      </c>
      <c r="B38" s="25" t="s">
        <v>28</v>
      </c>
      <c r="C38" s="25" t="s">
        <v>29</v>
      </c>
      <c r="D38" s="28">
        <v>61750</v>
      </c>
      <c r="E38" s="37"/>
      <c r="F38" s="25" t="s">
        <v>44</v>
      </c>
      <c r="G38" s="25"/>
      <c r="H38" s="10">
        <v>32000</v>
      </c>
      <c r="K38" s="1"/>
    </row>
    <row r="39" spans="1:11">
      <c r="A39" s="4">
        <v>3.3</v>
      </c>
      <c r="B39" s="25" t="s">
        <v>21</v>
      </c>
      <c r="C39" s="25" t="s">
        <v>25</v>
      </c>
      <c r="D39" s="28">
        <v>74100</v>
      </c>
      <c r="E39" s="37"/>
      <c r="F39" s="25" t="s">
        <v>45</v>
      </c>
      <c r="G39" s="25"/>
      <c r="H39" s="20">
        <v>75000</v>
      </c>
    </row>
    <row r="40" spans="1:11">
      <c r="A40" s="4">
        <v>3.4</v>
      </c>
      <c r="B40" s="25" t="s">
        <v>32</v>
      </c>
      <c r="C40" s="25" t="s">
        <v>35</v>
      </c>
      <c r="D40" s="28">
        <v>44460</v>
      </c>
      <c r="E40" s="37"/>
      <c r="F40" s="25" t="s">
        <v>46</v>
      </c>
      <c r="G40" s="25"/>
      <c r="H40" s="20">
        <v>20280</v>
      </c>
    </row>
    <row r="41" spans="1:11" ht="30">
      <c r="A41" s="18">
        <v>3.5</v>
      </c>
      <c r="B41" s="43" t="s">
        <v>31</v>
      </c>
      <c r="C41" s="18" t="s">
        <v>53</v>
      </c>
      <c r="D41" s="41">
        <v>60000</v>
      </c>
      <c r="E41" s="2"/>
      <c r="F41" s="25" t="s">
        <v>80</v>
      </c>
      <c r="G41" s="25"/>
      <c r="H41" s="20">
        <v>26500</v>
      </c>
    </row>
    <row r="42" spans="1:11">
      <c r="A42" s="4"/>
      <c r="B42" s="25"/>
      <c r="C42" s="29" t="s">
        <v>5</v>
      </c>
      <c r="D42" s="30">
        <f>SUM(D37:D41)</f>
        <v>482370</v>
      </c>
      <c r="E42" s="38"/>
      <c r="F42" s="29" t="s">
        <v>5</v>
      </c>
      <c r="G42" s="29"/>
      <c r="H42" s="17">
        <f>SUM(H35:H41)</f>
        <v>582480</v>
      </c>
      <c r="J42" s="1"/>
    </row>
    <row r="43" spans="1:11">
      <c r="A43" s="4"/>
      <c r="B43" s="25"/>
      <c r="C43" s="31"/>
      <c r="D43" s="30"/>
      <c r="E43" s="38"/>
      <c r="F43" s="25"/>
      <c r="G43" s="25"/>
      <c r="H43" s="10"/>
    </row>
    <row r="44" spans="1:11">
      <c r="A44" s="4">
        <v>5</v>
      </c>
      <c r="B44" s="11" t="s">
        <v>15</v>
      </c>
      <c r="C44" s="11" t="s">
        <v>26</v>
      </c>
      <c r="D44" s="24">
        <v>864500</v>
      </c>
      <c r="E44" s="15"/>
      <c r="F44" s="11"/>
      <c r="G44" s="11"/>
      <c r="H44" s="10"/>
    </row>
    <row r="45" spans="1:11" ht="30">
      <c r="A45" s="4">
        <v>5.0999999999999996</v>
      </c>
      <c r="B45" s="12" t="s">
        <v>82</v>
      </c>
      <c r="C45" s="12" t="s">
        <v>26</v>
      </c>
      <c r="D45" s="10"/>
      <c r="E45" s="6">
        <v>754544</v>
      </c>
      <c r="F45" s="4"/>
      <c r="G45" s="4"/>
      <c r="H45" s="10">
        <v>310322</v>
      </c>
    </row>
    <row r="46" spans="1:11">
      <c r="A46" s="4"/>
      <c r="B46" s="4"/>
      <c r="C46" s="4"/>
      <c r="D46" s="10"/>
      <c r="E46" s="6"/>
      <c r="F46" s="4"/>
      <c r="G46" s="4"/>
      <c r="H46" s="10"/>
    </row>
    <row r="47" spans="1:11">
      <c r="A47" s="4"/>
      <c r="B47" s="4"/>
      <c r="C47" s="21" t="s">
        <v>5</v>
      </c>
      <c r="D47" s="17">
        <f>SUM(D44:D46)</f>
        <v>864500</v>
      </c>
      <c r="E47" s="35">
        <f>SUM(E44:E45)</f>
        <v>754544</v>
      </c>
      <c r="F47" s="21" t="s">
        <v>5</v>
      </c>
      <c r="G47" s="21"/>
      <c r="H47" s="17">
        <f>SUM(H45:H46)</f>
        <v>310322</v>
      </c>
    </row>
    <row r="48" spans="1:11">
      <c r="A48" s="4"/>
      <c r="B48" s="4"/>
      <c r="C48" s="4"/>
      <c r="D48" s="10"/>
      <c r="E48" s="6"/>
      <c r="F48" s="4"/>
      <c r="G48" s="4"/>
      <c r="H48" s="10"/>
    </row>
    <row r="49" spans="1:10">
      <c r="A49" s="4"/>
      <c r="B49" s="16"/>
      <c r="C49" s="21" t="s">
        <v>7</v>
      </c>
      <c r="D49" s="17">
        <v>4188370</v>
      </c>
      <c r="E49" s="35">
        <v>3891872</v>
      </c>
      <c r="F49" s="16"/>
      <c r="G49" s="16"/>
      <c r="H49" s="17">
        <v>3575554</v>
      </c>
      <c r="J49" s="1"/>
    </row>
    <row r="50" spans="1:10">
      <c r="D50" s="1"/>
      <c r="E50" s="2"/>
    </row>
    <row r="51" spans="1:10">
      <c r="B51" s="32" t="s">
        <v>36</v>
      </c>
      <c r="C51" s="33" t="s">
        <v>37</v>
      </c>
      <c r="D51" s="1"/>
      <c r="E51" s="2"/>
    </row>
    <row r="52" spans="1:10">
      <c r="B52" s="32"/>
      <c r="C52" s="32"/>
      <c r="D52" s="1"/>
      <c r="E52" s="2"/>
    </row>
    <row r="53" spans="1:10">
      <c r="B53" s="32" t="s">
        <v>39</v>
      </c>
      <c r="C53" s="32" t="s">
        <v>38</v>
      </c>
      <c r="D53" s="1"/>
      <c r="E53" s="2"/>
    </row>
    <row r="54" spans="1:10">
      <c r="D54" s="1"/>
      <c r="E54" s="2"/>
    </row>
    <row r="55" spans="1:10">
      <c r="D55" s="1"/>
      <c r="E55" s="2"/>
    </row>
    <row r="56" spans="1:10">
      <c r="D56" s="1"/>
      <c r="E56" s="2"/>
    </row>
    <row r="57" spans="1:10">
      <c r="D57" s="1"/>
      <c r="E57" s="2"/>
    </row>
    <row r="58" spans="1:10">
      <c r="D58" s="1"/>
      <c r="E58" s="2"/>
    </row>
    <row r="59" spans="1:10">
      <c r="D59" s="1"/>
      <c r="E59" s="2"/>
    </row>
    <row r="60" spans="1:10">
      <c r="D60" s="1"/>
      <c r="E60" s="2"/>
    </row>
    <row r="61" spans="1:10">
      <c r="D61" s="1"/>
      <c r="E61" s="2"/>
    </row>
    <row r="62" spans="1:10">
      <c r="D62" s="1"/>
      <c r="E62" s="2"/>
    </row>
    <row r="63" spans="1:10">
      <c r="D63" s="1"/>
      <c r="E63" s="2"/>
    </row>
    <row r="64" spans="1:10">
      <c r="D64" s="1"/>
      <c r="E64" s="2"/>
    </row>
    <row r="65" spans="4:5">
      <c r="D65" s="1"/>
      <c r="E65" s="2"/>
    </row>
    <row r="66" spans="4:5">
      <c r="D66" s="1"/>
      <c r="E66" s="2"/>
    </row>
    <row r="67" spans="4:5">
      <c r="D67" s="1"/>
      <c r="E67" s="2"/>
    </row>
    <row r="68" spans="4:5">
      <c r="D68" s="1"/>
      <c r="E68" s="2"/>
    </row>
    <row r="69" spans="4:5">
      <c r="D69" s="1"/>
      <c r="E69" s="2"/>
    </row>
    <row r="70" spans="4:5">
      <c r="D70" s="1"/>
      <c r="E70" s="2"/>
    </row>
  </sheetData>
  <mergeCells count="1">
    <mergeCell ref="B1:H1"/>
  </mergeCells>
  <phoneticPr fontId="12" type="noConversion"/>
  <pageMargins left="0.23622047244094491" right="0.23622047244094491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17" sqref="C17"/>
    </sheetView>
  </sheetViews>
  <sheetFormatPr defaultRowHeight="15"/>
  <cols>
    <col min="1" max="1" width="17.42578125" customWidth="1"/>
    <col min="2" max="2" width="14.7109375" customWidth="1"/>
    <col min="3" max="3" width="15.140625" customWidth="1"/>
    <col min="4" max="4" width="14.140625" customWidth="1"/>
    <col min="5" max="5" width="14.42578125" customWidth="1"/>
    <col min="6" max="6" width="13.28515625" bestFit="1" customWidth="1"/>
  </cols>
  <sheetData>
    <row r="1" spans="1:7">
      <c r="B1" s="86" t="s">
        <v>76</v>
      </c>
    </row>
    <row r="2" spans="1:7">
      <c r="A2" t="s">
        <v>75</v>
      </c>
      <c r="F2" s="1"/>
      <c r="G2" s="1"/>
    </row>
    <row r="3" spans="1:7">
      <c r="A3" s="4"/>
      <c r="B3" s="9" t="s">
        <v>4</v>
      </c>
      <c r="C3" s="9" t="s">
        <v>72</v>
      </c>
      <c r="D3" s="9" t="s">
        <v>70</v>
      </c>
      <c r="E3" s="9" t="s">
        <v>6</v>
      </c>
    </row>
    <row r="4" spans="1:7">
      <c r="A4" s="5" t="s">
        <v>0</v>
      </c>
      <c r="B4" s="6">
        <v>12000</v>
      </c>
      <c r="C4" s="6">
        <v>125280</v>
      </c>
      <c r="D4" s="6">
        <v>18720</v>
      </c>
      <c r="E4" s="6">
        <v>43488</v>
      </c>
    </row>
    <row r="5" spans="1:7">
      <c r="A5" s="5" t="s">
        <v>1</v>
      </c>
      <c r="B5" s="6">
        <v>15000</v>
      </c>
      <c r="C5" s="6">
        <v>156600</v>
      </c>
      <c r="D5" s="6">
        <v>23400</v>
      </c>
      <c r="E5" s="6">
        <v>54360</v>
      </c>
    </row>
    <row r="6" spans="1:7" ht="15.75" thickBot="1">
      <c r="A6" s="79" t="s">
        <v>1</v>
      </c>
      <c r="B6" s="88">
        <v>15000</v>
      </c>
      <c r="C6" s="88">
        <v>156600</v>
      </c>
      <c r="D6" s="6">
        <v>23400</v>
      </c>
      <c r="E6" s="89">
        <v>54360</v>
      </c>
    </row>
    <row r="7" spans="1:7" ht="15.75" thickBot="1">
      <c r="A7" s="87" t="s">
        <v>5</v>
      </c>
      <c r="B7" s="90">
        <f>SUM(B4:B6)</f>
        <v>42000</v>
      </c>
      <c r="C7" s="91">
        <f>SUM(C4:C6)</f>
        <v>438480</v>
      </c>
      <c r="D7" s="91">
        <f>SUM(D4:D6)</f>
        <v>65520</v>
      </c>
      <c r="E7" s="92">
        <f>SUM(E4:E6)</f>
        <v>152208</v>
      </c>
    </row>
    <row r="8" spans="1:7">
      <c r="B8" s="3"/>
      <c r="C8" s="3"/>
      <c r="D8" s="2"/>
      <c r="E8" s="78">
        <f>D7+E7</f>
        <v>217728</v>
      </c>
    </row>
    <row r="9" spans="1:7">
      <c r="A9" s="5" t="s">
        <v>2</v>
      </c>
      <c r="B9" s="6">
        <v>7000</v>
      </c>
      <c r="C9" s="58">
        <f t="shared" ref="C9:C10" si="0">B9*12</f>
        <v>84000</v>
      </c>
      <c r="D9" s="107">
        <v>0</v>
      </c>
      <c r="E9" s="10"/>
    </row>
    <row r="10" spans="1:7">
      <c r="A10" s="5" t="s">
        <v>3</v>
      </c>
      <c r="B10" s="6">
        <v>5000</v>
      </c>
      <c r="C10" s="58">
        <f t="shared" si="0"/>
        <v>60000</v>
      </c>
      <c r="D10" s="107">
        <v>0</v>
      </c>
      <c r="E10" s="10"/>
    </row>
    <row r="11" spans="1:7">
      <c r="A11" s="7" t="s">
        <v>5</v>
      </c>
      <c r="B11" s="8">
        <f>SUM(B9:B10)</f>
        <v>12000</v>
      </c>
      <c r="C11" s="106">
        <f>SUM(C9:C10)</f>
        <v>144000</v>
      </c>
      <c r="D11" s="108">
        <f>SUM(D9:D10)</f>
        <v>0</v>
      </c>
      <c r="E11" s="104">
        <f>SUM(E9:E10)</f>
        <v>0</v>
      </c>
    </row>
    <row r="12" spans="1:7" ht="15.75" thickBot="1">
      <c r="B12" s="3" t="s">
        <v>7</v>
      </c>
      <c r="C12" s="3">
        <f>C7+C11</f>
        <v>582480</v>
      </c>
      <c r="D12" s="105"/>
      <c r="E12" s="1"/>
    </row>
    <row r="13" spans="1:7">
      <c r="A13" t="s">
        <v>71</v>
      </c>
      <c r="B13" s="1"/>
      <c r="C13" s="78"/>
      <c r="D13" s="93" t="s">
        <v>77</v>
      </c>
      <c r="E13" s="94">
        <f>C12</f>
        <v>582480</v>
      </c>
    </row>
    <row r="14" spans="1:7" ht="15.75" thickBot="1">
      <c r="D14" s="95" t="s">
        <v>78</v>
      </c>
      <c r="E14" s="96">
        <f>D7+E7</f>
        <v>217728</v>
      </c>
    </row>
  </sheetData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 2018 по сборам</vt:lpstr>
      <vt:lpstr>Зарплата 2018</vt:lpstr>
      <vt:lpstr>'смета 2018 по сборам'!Область_печати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2017-06-29T16:24:17Z</cp:lastPrinted>
  <dcterms:created xsi:type="dcterms:W3CDTF">2006-09-16T00:00:00Z</dcterms:created>
  <dcterms:modified xsi:type="dcterms:W3CDTF">2019-06-17T15:30:10Z</dcterms:modified>
</cp:coreProperties>
</file>